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3725" tabRatio="654"/>
  </bookViews>
  <sheets>
    <sheet name="Кл.БП-ВВС-ТР_изм" sheetId="55" r:id="rId1"/>
    <sheet name="АСП-ВВС-ТР_изм" sheetId="56" r:id="rId2"/>
  </sheets>
  <definedNames>
    <definedName name="_xlnm.Print_Area" localSheetId="0">'Кл.БП-ВВС-ТР_изм'!$A$1:$AC$22</definedName>
    <definedName name="_xlnm.Print_Titles" localSheetId="1">'АСП-ВВС-ТР_изм'!$A:$G,'АСП-ВВС-ТР_изм'!$1:$4</definedName>
    <definedName name="_xlnm.Print_Titles" localSheetId="0">'Кл.БП-ВВС-ТР_изм'!$A:$G</definedName>
    <definedName name="БПка_мини">#REF!</definedName>
    <definedName name="Наличност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T14" i="56" l="1"/>
  <c r="Q16" i="55" l="1"/>
  <c r="P16" i="55"/>
  <c r="Q14" i="55"/>
  <c r="P14" i="55"/>
  <c r="U26" i="56" l="1"/>
  <c r="T26" i="56"/>
  <c r="U22" i="56"/>
  <c r="T22" i="56"/>
  <c r="U20" i="56"/>
  <c r="T20" i="56"/>
  <c r="U18" i="56"/>
  <c r="T18" i="56"/>
  <c r="U24" i="56"/>
  <c r="T24" i="56"/>
  <c r="U16" i="56"/>
  <c r="T16" i="56"/>
  <c r="U14" i="56"/>
  <c r="U12" i="56"/>
  <c r="T12" i="56"/>
</calcChain>
</file>

<file path=xl/sharedStrings.xml><?xml version="1.0" encoding="utf-8"?>
<sst xmlns="http://schemas.openxmlformats.org/spreadsheetml/2006/main" count="140" uniqueCount="62">
  <si>
    <t>№ по ред</t>
  </si>
  <si>
    <t>Метал на гилзата</t>
  </si>
  <si>
    <t>Вид на взривателя</t>
  </si>
  <si>
    <t>Забележка</t>
  </si>
  <si>
    <t>Приведени в СВ</t>
  </si>
  <si>
    <t>Нехерметични</t>
  </si>
  <si>
    <t>к-я 1</t>
  </si>
  <si>
    <t>к-я 2</t>
  </si>
  <si>
    <t>к-я 3</t>
  </si>
  <si>
    <t>Всичко</t>
  </si>
  <si>
    <t>бр.</t>
  </si>
  <si>
    <t>всичко</t>
  </si>
  <si>
    <t>№ по ЕНС в ИС „Логистика на БА</t>
  </si>
  <si>
    <t>Наименование</t>
  </si>
  <si>
    <t>Мярка</t>
  </si>
  <si>
    <t>Партида</t>
  </si>
  <si>
    <t>Година</t>
  </si>
  <si>
    <t>Завод</t>
  </si>
  <si>
    <t>От всичкото количество</t>
  </si>
  <si>
    <t>За единична опаковка (сандък)</t>
  </si>
  <si>
    <t>Нето тегло на 1 БП (кг)</t>
  </si>
  <si>
    <t>количества по категории и всичко</t>
  </si>
  <si>
    <t>Бруто тегло (тона)</t>
  </si>
  <si>
    <t>Нето тегло (тона)</t>
  </si>
  <si>
    <t>Бруто тегло (кг)</t>
  </si>
  <si>
    <t>Количество БП</t>
  </si>
  <si>
    <t>ВОЕННОВЪЗДУШНИ СИЛИ</t>
  </si>
  <si>
    <t>военно формирование              26810 - Поповица</t>
  </si>
  <si>
    <t>военно формирование  26030-Безмер</t>
  </si>
  <si>
    <t xml:space="preserve">РАЗДЕЛ І -  "За търговска реализация" </t>
  </si>
  <si>
    <t>Боеприпаси по чл.86, ал.2, т.1, буква "а"</t>
  </si>
  <si>
    <t xml:space="preserve">АСП </t>
  </si>
  <si>
    <t>50.682</t>
  </si>
  <si>
    <t>Бомба авиационна практическа П-50-75, нощен заряд</t>
  </si>
  <si>
    <t>22</t>
  </si>
  <si>
    <t>89</t>
  </si>
  <si>
    <t>23 мм авиационни патрони за ГШ-БР</t>
  </si>
  <si>
    <t>30 мм авиационни патрони с ОФЗУ за НР</t>
  </si>
  <si>
    <t>0,840</t>
  </si>
  <si>
    <t>Да се чете:</t>
  </si>
  <si>
    <t>02</t>
  </si>
  <si>
    <t>23 мм истрел с БР снаряд за ГШ-23</t>
  </si>
  <si>
    <t>I.Записан ред:</t>
  </si>
  <si>
    <t>II.Записан ред:</t>
  </si>
  <si>
    <t>III.Записан ред:</t>
  </si>
  <si>
    <t>30 мм изстрел с ОФЗУ снаряд за НР-30</t>
  </si>
  <si>
    <t>IV.Записан ред:</t>
  </si>
  <si>
    <t xml:space="preserve">РАЗДЕЛ І  -  "За търговска реализация" </t>
  </si>
  <si>
    <t>Класически боеприпаси</t>
  </si>
  <si>
    <t>51,1312</t>
  </si>
  <si>
    <t>20 мм звездна бомба с хоризонтално разпръскване на звездите червени</t>
  </si>
  <si>
    <t>1</t>
  </si>
  <si>
    <t>96</t>
  </si>
  <si>
    <t>10</t>
  </si>
  <si>
    <t>3</t>
  </si>
  <si>
    <t>12</t>
  </si>
  <si>
    <t>ИЗМЕНЕНИЕ</t>
  </si>
  <si>
    <t>в  Списък № 4  рег.  № 30-10-242/05.02.2024 г. за допълнение и изменение към 01.01.2024 г. на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</si>
  <si>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Записан ред:</t>
  </si>
  <si>
    <t>120 мм звездна бомба с хоризонтално разпръскване на звездите червени</t>
  </si>
  <si>
    <t>РАЗДЕЛ ІІ "ЗА ТЪРГОВСКА РЕАЛИЗАЦИЯ":</t>
  </si>
  <si>
    <t xml:space="preserve">Б. Боеприпаси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</si>
</sst>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>
    <font>
      <sz val="11"/>
      <color theme="1"/>
      <name val="Times New Roman"/>
      <charset val="13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UnvCy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79">
    <xf numFmtId="0" fontId="0" fillId="0" borderId="0"/>
    <xf numFmtId="0" fontId="12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6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14" fillId="0" borderId="0"/>
    <xf numFmtId="0" fontId="20" fillId="0" borderId="0"/>
  </cellStyleXfs>
  <cellXfs count="154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center" vertical="center" textRotation="90" wrapText="1"/>
    </xf>
    <xf numFmtId="2" fontId="3" fillId="0" borderId="4" xfId="0" applyNumberFormat="1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2" fontId="3" fillId="0" borderId="9" xfId="0" applyNumberFormat="1" applyFont="1" applyBorder="1" applyAlignment="1">
      <alignment horizontal="center" vertical="center" textRotation="90" wrapText="1"/>
    </xf>
    <xf numFmtId="0" fontId="15" fillId="0" borderId="1" xfId="66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textRotation="90" wrapText="1"/>
    </xf>
    <xf numFmtId="0" fontId="3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1" fontId="17" fillId="2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7" fillId="2" borderId="9" xfId="0" applyNumberFormat="1" applyFont="1" applyFill="1" applyBorder="1" applyAlignment="1">
      <alignment vertical="center"/>
    </xf>
    <xf numFmtId="0" fontId="18" fillId="0" borderId="0" xfId="0" applyFont="1"/>
    <xf numFmtId="0" fontId="18" fillId="2" borderId="0" xfId="0" applyFont="1" applyFill="1" applyBorder="1"/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49" fontId="19" fillId="2" borderId="1" xfId="78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right" vertical="center"/>
    </xf>
    <xf numFmtId="0" fontId="19" fillId="2" borderId="1" xfId="78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vertical="center" wrapText="1"/>
    </xf>
    <xf numFmtId="164" fontId="19" fillId="2" borderId="1" xfId="0" applyNumberFormat="1" applyFont="1" applyFill="1" applyBorder="1" applyAlignment="1">
      <alignment horizontal="right" vertical="center"/>
    </xf>
    <xf numFmtId="2" fontId="21" fillId="2" borderId="1" xfId="0" applyNumberFormat="1" applyFont="1" applyFill="1" applyBorder="1" applyAlignment="1">
      <alignment horizontal="center" vertical="center"/>
    </xf>
    <xf numFmtId="0" fontId="19" fillId="2" borderId="1" xfId="78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1" fontId="19" fillId="2" borderId="1" xfId="32" applyNumberFormat="1" applyFont="1" applyFill="1" applyBorder="1" applyAlignment="1" applyProtection="1">
      <alignment horizontal="center" vertical="center" wrapText="1"/>
      <protection locked="0"/>
    </xf>
    <xf numFmtId="2" fontId="21" fillId="2" borderId="9" xfId="0" applyNumberFormat="1" applyFont="1" applyFill="1" applyBorder="1" applyAlignment="1">
      <alignment vertical="center"/>
    </xf>
    <xf numFmtId="0" fontId="7" fillId="0" borderId="0" xfId="0" applyFont="1"/>
    <xf numFmtId="0" fontId="7" fillId="2" borderId="0" xfId="0" applyFont="1" applyFill="1" applyBorder="1"/>
    <xf numFmtId="1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NumberFormat="1" applyFont="1" applyFill="1" applyBorder="1" applyAlignment="1" applyProtection="1">
      <alignment horizontal="left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right" vertical="center"/>
    </xf>
    <xf numFmtId="1" fontId="19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2" fontId="19" fillId="2" borderId="9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22" fillId="2" borderId="1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textRotation="90" wrapText="1"/>
    </xf>
    <xf numFmtId="2" fontId="3" fillId="0" borderId="18" xfId="0" applyNumberFormat="1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/>
    </xf>
    <xf numFmtId="0" fontId="23" fillId="2" borderId="0" xfId="0" applyFont="1" applyFill="1" applyBorder="1"/>
    <xf numFmtId="1" fontId="23" fillId="2" borderId="0" xfId="0" applyNumberFormat="1" applyFont="1" applyFill="1" applyBorder="1"/>
    <xf numFmtId="164" fontId="23" fillId="2" borderId="0" xfId="0" applyNumberFormat="1" applyFont="1" applyFill="1" applyBorder="1" applyAlignment="1">
      <alignment horizontal="center"/>
    </xf>
    <xf numFmtId="2" fontId="23" fillId="2" borderId="0" xfId="0" applyNumberFormat="1" applyFont="1" applyFill="1" applyBorder="1"/>
    <xf numFmtId="2" fontId="23" fillId="2" borderId="0" xfId="0" applyNumberFormat="1" applyFont="1" applyFill="1" applyBorder="1" applyAlignment="1">
      <alignment horizontal="center"/>
    </xf>
    <xf numFmtId="2" fontId="24" fillId="0" borderId="0" xfId="0" applyNumberFormat="1" applyFont="1" applyAlignment="1"/>
    <xf numFmtId="1" fontId="23" fillId="0" borderId="0" xfId="0" applyNumberFormat="1" applyFont="1" applyAlignment="1"/>
    <xf numFmtId="2" fontId="23" fillId="0" borderId="0" xfId="0" applyNumberFormat="1" applyFont="1" applyAlignment="1"/>
    <xf numFmtId="0" fontId="0" fillId="2" borderId="0" xfId="0" applyFill="1"/>
    <xf numFmtId="1" fontId="1" fillId="0" borderId="0" xfId="0" applyNumberFormat="1" applyFont="1" applyAlignment="1"/>
    <xf numFmtId="164" fontId="1" fillId="0" borderId="0" xfId="0" applyNumberFormat="1" applyFont="1" applyAlignment="1"/>
    <xf numFmtId="2" fontId="1" fillId="0" borderId="0" xfId="0" applyNumberFormat="1" applyFont="1" applyAlignment="1"/>
    <xf numFmtId="2" fontId="25" fillId="0" borderId="0" xfId="0" applyNumberFormat="1" applyFont="1" applyAlignment="1"/>
    <xf numFmtId="0" fontId="3" fillId="0" borderId="17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1" fontId="3" fillId="0" borderId="17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0" fontId="15" fillId="2" borderId="1" xfId="1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textRotation="90" wrapText="1"/>
    </xf>
    <xf numFmtId="2" fontId="3" fillId="0" borderId="9" xfId="0" applyNumberFormat="1" applyFont="1" applyBorder="1" applyAlignment="1">
      <alignment horizontal="center" vertical="center" textRotation="90" wrapText="1"/>
    </xf>
    <xf numFmtId="2" fontId="3" fillId="0" borderId="12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2" fontId="3" fillId="0" borderId="11" xfId="0" applyNumberFormat="1" applyFont="1" applyBorder="1" applyAlignment="1">
      <alignment horizontal="center" vertical="center" textRotation="90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textRotation="90" wrapText="1"/>
    </xf>
    <xf numFmtId="0" fontId="22" fillId="0" borderId="0" xfId="0" applyFont="1" applyBorder="1" applyAlignment="1">
      <alignment horizontal="left" wrapText="1"/>
    </xf>
    <xf numFmtId="0" fontId="22" fillId="0" borderId="19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79">
    <cellStyle name="Normal" xfId="0" builtinId="0"/>
    <cellStyle name="Normal 10" xfId="14"/>
    <cellStyle name="Normal 10 2" xfId="8"/>
    <cellStyle name="Normal 10 3" xfId="1"/>
    <cellStyle name="Normal 11" xfId="15"/>
    <cellStyle name="Normal 11 2" xfId="12"/>
    <cellStyle name="Normal 11 3" xfId="13"/>
    <cellStyle name="Normal 12" xfId="16"/>
    <cellStyle name="Normal 13" xfId="17"/>
    <cellStyle name="Normal 13 2" xfId="11"/>
    <cellStyle name="Normal 13 2 2" xfId="18"/>
    <cellStyle name="Normal 13 3" xfId="19"/>
    <cellStyle name="Normal 14" xfId="20"/>
    <cellStyle name="Normal 15" xfId="10"/>
    <cellStyle name="Normal 15 2" xfId="7"/>
    <cellStyle name="Normal 16" xfId="21"/>
    <cellStyle name="Normal 17" xfId="22"/>
    <cellStyle name="Normal 17 5" xfId="23"/>
    <cellStyle name="Normal 18" xfId="24"/>
    <cellStyle name="Normal 19" xfId="25"/>
    <cellStyle name="Normal 19 6" xfId="27"/>
    <cellStyle name="Normal 2" xfId="28"/>
    <cellStyle name="Normal 2 2" xfId="29"/>
    <cellStyle name="Normal 2 3" xfId="30"/>
    <cellStyle name="Normal 2 4" xfId="31"/>
    <cellStyle name="Normal 2 4 2" xfId="32"/>
    <cellStyle name="Normal 2_2. Излишни БП за уточняване  от СКС преработено от стойчев" xfId="33"/>
    <cellStyle name="Normal 20" xfId="9"/>
    <cellStyle name="Normal 24" xfId="26"/>
    <cellStyle name="Normal 3" xfId="34"/>
    <cellStyle name="Normal 3 2" xfId="35"/>
    <cellStyle name="Normal 3 3" xfId="77"/>
    <cellStyle name="Normal 37 3" xfId="36"/>
    <cellStyle name="Normal 4" xfId="37"/>
    <cellStyle name="Normal 40" xfId="38"/>
    <cellStyle name="Normal 41" xfId="39"/>
    <cellStyle name="Normal 42" xfId="40"/>
    <cellStyle name="Normal 49" xfId="41"/>
    <cellStyle name="Normal 5" xfId="42"/>
    <cellStyle name="Normal 5 2" xfId="43"/>
    <cellStyle name="Normal 5 2 2" xfId="44"/>
    <cellStyle name="Normal 5 3" xfId="6"/>
    <cellStyle name="Normal 5 4" xfId="4"/>
    <cellStyle name="Normal 5 4 2" xfId="45"/>
    <cellStyle name="Normal 50" xfId="46"/>
    <cellStyle name="Normal 51" xfId="47"/>
    <cellStyle name="Normal 52" xfId="48"/>
    <cellStyle name="Normal 53" xfId="49"/>
    <cellStyle name="Normal 59" xfId="50"/>
    <cellStyle name="Normal 6" xfId="52"/>
    <cellStyle name="Normal 6 2" xfId="53"/>
    <cellStyle name="Normal 60" xfId="54"/>
    <cellStyle name="Normal 64" xfId="51"/>
    <cellStyle name="Normal 65" xfId="55"/>
    <cellStyle name="Normal 66" xfId="56"/>
    <cellStyle name="Normal 67" xfId="5"/>
    <cellStyle name="Normal 68" xfId="57"/>
    <cellStyle name="Normal 69" xfId="58"/>
    <cellStyle name="Normal 7" xfId="59"/>
    <cellStyle name="Normal 7 2" xfId="2"/>
    <cellStyle name="Normal 7 3" xfId="60"/>
    <cellStyle name="Normal 8" xfId="61"/>
    <cellStyle name="Normal 8 2" xfId="62"/>
    <cellStyle name="Normal 8 3" xfId="63"/>
    <cellStyle name="Normal 8 3 2" xfId="76"/>
    <cellStyle name="Normal 9" xfId="64"/>
    <cellStyle name="Normal 9 2" xfId="65"/>
    <cellStyle name="Normal 9 3" xfId="75"/>
    <cellStyle name="Normal_donesenie_5" xfId="78"/>
    <cellStyle name="Normal_Излишни БП 48960- към 01,01,2010" xfId="66"/>
    <cellStyle name="Style 1" xfId="67"/>
    <cellStyle name="Нормален 2 2" xfId="68"/>
    <cellStyle name="Нормален 2 4" xfId="3"/>
    <cellStyle name="Нормален 3 3" xfId="69"/>
    <cellStyle name="Нормален 4 3" xfId="70"/>
    <cellStyle name="Нормален 4 4" xfId="71"/>
    <cellStyle name="Нормален 6 2" xfId="72"/>
    <cellStyle name="Нормален 7 2" xfId="73"/>
    <cellStyle name="Нормален_Izli6ni imustestva 12.2011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2</xdr:row>
      <xdr:rowOff>0</xdr:rowOff>
    </xdr:from>
    <xdr:to>
      <xdr:col>1</xdr:col>
      <xdr:colOff>449580</xdr:colOff>
      <xdr:row>5</xdr:row>
      <xdr:rowOff>83820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868680" y="4381500"/>
          <a:ext cx="114300" cy="102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7</xdr:row>
      <xdr:rowOff>1323975</xdr:rowOff>
    </xdr:from>
    <xdr:to>
      <xdr:col>11</xdr:col>
      <xdr:colOff>123825</xdr:colOff>
      <xdr:row>13</xdr:row>
      <xdr:rowOff>260350</xdr:rowOff>
    </xdr:to>
    <xdr:sp macro="" textlink="">
      <xdr:nvSpPr>
        <xdr:cNvPr id="3" name="Text Box 410"/>
        <xdr:cNvSpPr txBox="1"/>
      </xdr:nvSpPr>
      <xdr:spPr>
        <a:xfrm>
          <a:off x="7086600" y="2428875"/>
          <a:ext cx="114300" cy="158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16</xdr:row>
      <xdr:rowOff>0</xdr:rowOff>
    </xdr:from>
    <xdr:to>
      <xdr:col>1</xdr:col>
      <xdr:colOff>457200</xdr:colOff>
      <xdr:row>21</xdr:row>
      <xdr:rowOff>123824</xdr:rowOff>
    </xdr:to>
    <xdr:sp macro="" textlink="">
      <xdr:nvSpPr>
        <xdr:cNvPr id="4" name="Text Box 410"/>
        <xdr:cNvSpPr txBox="1">
          <a:spLocks noChangeArrowheads="1"/>
        </xdr:cNvSpPr>
      </xdr:nvSpPr>
      <xdr:spPr bwMode="auto">
        <a:xfrm>
          <a:off x="685800" y="4457700"/>
          <a:ext cx="114300" cy="123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9</xdr:row>
      <xdr:rowOff>0</xdr:rowOff>
    </xdr:from>
    <xdr:to>
      <xdr:col>1</xdr:col>
      <xdr:colOff>457200</xdr:colOff>
      <xdr:row>12</xdr:row>
      <xdr:rowOff>215900</xdr:rowOff>
    </xdr:to>
    <xdr:sp macro="" textlink="">
      <xdr:nvSpPr>
        <xdr:cNvPr id="2" name="Text Box 410"/>
        <xdr:cNvSpPr txBox="1"/>
      </xdr:nvSpPr>
      <xdr:spPr>
        <a:xfrm>
          <a:off x="685800" y="3171825"/>
          <a:ext cx="11430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26</xdr:row>
      <xdr:rowOff>0</xdr:rowOff>
    </xdr:from>
    <xdr:to>
      <xdr:col>1</xdr:col>
      <xdr:colOff>457200</xdr:colOff>
      <xdr:row>31</xdr:row>
      <xdr:rowOff>82549</xdr:rowOff>
    </xdr:to>
    <xdr:sp macro="" textlink="">
      <xdr:nvSpPr>
        <xdr:cNvPr id="3" name="Text Box 410"/>
        <xdr:cNvSpPr txBox="1">
          <a:spLocks noChangeArrowheads="1"/>
        </xdr:cNvSpPr>
      </xdr:nvSpPr>
      <xdr:spPr bwMode="auto">
        <a:xfrm>
          <a:off x="685800" y="10972800"/>
          <a:ext cx="114300" cy="1035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view="pageLayout" zoomScaleNormal="100" zoomScaleSheetLayoutView="112" workbookViewId="0">
      <selection activeCell="C8" sqref="C8"/>
    </sheetView>
  </sheetViews>
  <sheetFormatPr defaultRowHeight="15"/>
  <cols>
    <col min="1" max="1" width="5.140625" style="72" customWidth="1"/>
    <col min="2" max="2" width="9.7109375" style="72" customWidth="1"/>
    <col min="3" max="3" width="44.42578125" customWidth="1"/>
    <col min="4" max="4" width="4.28515625" customWidth="1"/>
    <col min="5" max="5" width="5" customWidth="1"/>
    <col min="6" max="6" width="5.28515625" customWidth="1"/>
    <col min="7" max="7" width="5.140625" customWidth="1"/>
    <col min="8" max="8" width="7" customWidth="1"/>
    <col min="9" max="9" width="4.42578125" customWidth="1"/>
    <col min="10" max="10" width="5" customWidth="1"/>
    <col min="11" max="11" width="7.7109375" customWidth="1"/>
    <col min="12" max="12" width="7" style="73" customWidth="1"/>
    <col min="13" max="13" width="4.85546875" style="73" customWidth="1"/>
    <col min="14" max="14" width="5.140625" style="73" customWidth="1"/>
    <col min="15" max="15" width="7.5703125" style="73" customWidth="1"/>
    <col min="16" max="16" width="8.85546875" style="74" customWidth="1"/>
    <col min="17" max="17" width="7.7109375" style="74" customWidth="1"/>
    <col min="18" max="18" width="4.85546875" style="75" customWidth="1"/>
    <col min="19" max="19" width="4.42578125" style="75" customWidth="1"/>
    <col min="20" max="20" width="4.42578125" style="76" customWidth="1"/>
    <col min="21" max="22" width="6.7109375" style="76" customWidth="1"/>
    <col min="23" max="23" width="6" style="76" customWidth="1"/>
    <col min="24" max="24" width="6.140625" style="76" customWidth="1"/>
    <col min="25" max="25" width="7" style="75" customWidth="1"/>
    <col min="32" max="32" width="255.42578125" hidden="1" customWidth="1"/>
  </cols>
  <sheetData>
    <row r="1" spans="1:34" ht="15.75" customHeight="1">
      <c r="A1" s="140" t="s">
        <v>60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34" ht="16.5" customHeight="1" thickBot="1">
      <c r="A2" s="141" t="s">
        <v>61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34" s="1" customFormat="1" ht="26.25" customHeight="1">
      <c r="A3" s="145" t="s">
        <v>0</v>
      </c>
      <c r="B3" s="148" t="s">
        <v>12</v>
      </c>
      <c r="C3" s="150" t="s">
        <v>13</v>
      </c>
      <c r="D3" s="142" t="s">
        <v>14</v>
      </c>
      <c r="E3" s="142" t="s">
        <v>15</v>
      </c>
      <c r="F3" s="142" t="s">
        <v>16</v>
      </c>
      <c r="G3" s="142" t="s">
        <v>17</v>
      </c>
      <c r="H3" s="150" t="s">
        <v>27</v>
      </c>
      <c r="I3" s="150"/>
      <c r="J3" s="150"/>
      <c r="K3" s="150"/>
      <c r="L3" s="138" t="s">
        <v>9</v>
      </c>
      <c r="M3" s="138"/>
      <c r="N3" s="138"/>
      <c r="O3" s="138"/>
      <c r="P3" s="138"/>
      <c r="Q3" s="138"/>
      <c r="R3" s="139" t="s">
        <v>1</v>
      </c>
      <c r="S3" s="139" t="s">
        <v>2</v>
      </c>
      <c r="T3" s="138" t="s">
        <v>18</v>
      </c>
      <c r="U3" s="138"/>
      <c r="V3" s="138" t="s">
        <v>19</v>
      </c>
      <c r="W3" s="138"/>
      <c r="X3" s="139" t="s">
        <v>20</v>
      </c>
      <c r="Y3" s="129" t="s">
        <v>3</v>
      </c>
    </row>
    <row r="4" spans="1:34" s="1" customFormat="1" ht="21.75" customHeight="1">
      <c r="A4" s="146"/>
      <c r="B4" s="132"/>
      <c r="C4" s="132"/>
      <c r="D4" s="143"/>
      <c r="E4" s="143"/>
      <c r="F4" s="143"/>
      <c r="G4" s="143"/>
      <c r="H4" s="132" t="s">
        <v>21</v>
      </c>
      <c r="I4" s="132"/>
      <c r="J4" s="132"/>
      <c r="K4" s="132"/>
      <c r="L4" s="133" t="s">
        <v>21</v>
      </c>
      <c r="M4" s="133"/>
      <c r="N4" s="133"/>
      <c r="O4" s="133"/>
      <c r="P4" s="134" t="s">
        <v>22</v>
      </c>
      <c r="Q4" s="134" t="s">
        <v>23</v>
      </c>
      <c r="R4" s="136"/>
      <c r="S4" s="136"/>
      <c r="T4" s="136" t="s">
        <v>4</v>
      </c>
      <c r="U4" s="136" t="s">
        <v>5</v>
      </c>
      <c r="V4" s="136" t="s">
        <v>24</v>
      </c>
      <c r="W4" s="136" t="s">
        <v>25</v>
      </c>
      <c r="X4" s="136"/>
      <c r="Y4" s="130"/>
    </row>
    <row r="5" spans="1:34" s="5" customFormat="1" ht="26.25" thickBot="1">
      <c r="A5" s="147"/>
      <c r="B5" s="149"/>
      <c r="C5" s="149"/>
      <c r="D5" s="144"/>
      <c r="E5" s="144"/>
      <c r="F5" s="144"/>
      <c r="G5" s="144"/>
      <c r="H5" s="2" t="s">
        <v>6</v>
      </c>
      <c r="I5" s="3" t="s">
        <v>7</v>
      </c>
      <c r="J5" s="2" t="s">
        <v>8</v>
      </c>
      <c r="K5" s="2" t="s">
        <v>11</v>
      </c>
      <c r="L5" s="4" t="s">
        <v>6</v>
      </c>
      <c r="M5" s="4" t="s">
        <v>7</v>
      </c>
      <c r="N5" s="4" t="s">
        <v>8</v>
      </c>
      <c r="O5" s="4" t="s">
        <v>9</v>
      </c>
      <c r="P5" s="135"/>
      <c r="Q5" s="135"/>
      <c r="R5" s="137"/>
      <c r="S5" s="137"/>
      <c r="T5" s="137"/>
      <c r="U5" s="137"/>
      <c r="V5" s="137"/>
      <c r="W5" s="137"/>
      <c r="X5" s="137"/>
      <c r="Y5" s="131"/>
      <c r="Z5"/>
      <c r="AA5"/>
      <c r="AB5"/>
      <c r="AC5"/>
      <c r="AD5"/>
      <c r="AE5"/>
      <c r="AF5"/>
      <c r="AG5"/>
      <c r="AH5"/>
    </row>
    <row r="6" spans="1:34" s="5" customFormat="1" ht="15.75" thickBot="1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>
        <v>8</v>
      </c>
      <c r="I6" s="7">
        <v>9</v>
      </c>
      <c r="J6" s="8">
        <v>10</v>
      </c>
      <c r="K6" s="8">
        <v>11</v>
      </c>
      <c r="L6" s="9">
        <v>12</v>
      </c>
      <c r="M6" s="9">
        <v>13</v>
      </c>
      <c r="N6" s="9">
        <v>14</v>
      </c>
      <c r="O6" s="9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  <c r="X6" s="10">
        <v>24</v>
      </c>
      <c r="Y6" s="11">
        <v>25</v>
      </c>
      <c r="Z6"/>
      <c r="AA6"/>
      <c r="AB6"/>
      <c r="AC6"/>
      <c r="AD6"/>
      <c r="AE6"/>
      <c r="AF6"/>
      <c r="AG6"/>
      <c r="AH6"/>
    </row>
    <row r="7" spans="1:34" s="5" customFormat="1">
      <c r="A7" s="78"/>
      <c r="B7" s="79"/>
      <c r="C7" s="80" t="s">
        <v>56</v>
      </c>
      <c r="D7" s="81"/>
      <c r="E7" s="81"/>
      <c r="F7" s="81"/>
      <c r="G7" s="81"/>
      <c r="H7" s="82"/>
      <c r="I7" s="79"/>
      <c r="J7" s="82"/>
      <c r="K7" s="82"/>
      <c r="L7" s="83"/>
      <c r="M7" s="83"/>
      <c r="N7" s="83"/>
      <c r="O7" s="83"/>
      <c r="P7" s="84"/>
      <c r="Q7" s="84"/>
      <c r="R7" s="85"/>
      <c r="S7" s="85"/>
      <c r="T7" s="85"/>
      <c r="U7" s="85"/>
      <c r="V7" s="85"/>
      <c r="W7" s="85"/>
      <c r="X7" s="85"/>
      <c r="Y7" s="86"/>
      <c r="Z7"/>
      <c r="AA7"/>
      <c r="AB7"/>
      <c r="AC7"/>
      <c r="AD7"/>
      <c r="AE7"/>
      <c r="AF7"/>
      <c r="AG7"/>
      <c r="AH7"/>
    </row>
    <row r="8" spans="1:34" s="5" customFormat="1" ht="114.75">
      <c r="A8" s="78"/>
      <c r="B8" s="79"/>
      <c r="C8" s="122" t="s">
        <v>57</v>
      </c>
      <c r="D8" s="81"/>
      <c r="E8" s="81"/>
      <c r="F8" s="81"/>
      <c r="G8" s="81"/>
      <c r="H8" s="82"/>
      <c r="I8" s="79"/>
      <c r="J8" s="82"/>
      <c r="K8" s="82"/>
      <c r="L8" s="83"/>
      <c r="M8" s="83"/>
      <c r="N8" s="83"/>
      <c r="O8" s="83"/>
      <c r="P8" s="84"/>
      <c r="Q8" s="84"/>
      <c r="R8" s="85"/>
      <c r="S8" s="85"/>
      <c r="T8" s="85"/>
      <c r="U8" s="85"/>
      <c r="V8" s="85"/>
      <c r="W8" s="85"/>
      <c r="X8" s="85"/>
      <c r="Y8" s="86"/>
      <c r="Z8"/>
      <c r="AA8"/>
      <c r="AB8"/>
      <c r="AC8"/>
      <c r="AD8"/>
      <c r="AE8"/>
      <c r="AF8"/>
      <c r="AG8"/>
      <c r="AH8"/>
    </row>
    <row r="9" spans="1:34" s="46" customFormat="1" ht="18.75">
      <c r="A9" s="87"/>
      <c r="B9" s="88"/>
      <c r="C9" s="77" t="s">
        <v>47</v>
      </c>
      <c r="D9" s="88"/>
      <c r="E9" s="89"/>
      <c r="F9" s="89"/>
      <c r="G9" s="89"/>
      <c r="H9" s="89"/>
      <c r="I9" s="89"/>
      <c r="J9" s="89"/>
      <c r="K9" s="89"/>
      <c r="L9" s="90"/>
      <c r="M9" s="88"/>
      <c r="N9" s="88"/>
      <c r="O9" s="88"/>
      <c r="P9" s="91"/>
      <c r="Q9" s="92"/>
      <c r="R9" s="93"/>
      <c r="S9" s="94"/>
      <c r="T9" s="88"/>
      <c r="U9" s="88"/>
      <c r="V9" s="94"/>
      <c r="W9" s="94"/>
      <c r="X9" s="88"/>
      <c r="Y9" s="95"/>
      <c r="Z9" s="45"/>
      <c r="AA9" s="45"/>
      <c r="AB9" s="45"/>
      <c r="AC9" s="45"/>
      <c r="AD9" s="45"/>
      <c r="AE9" s="45"/>
      <c r="AF9" s="45"/>
      <c r="AG9" s="45"/>
      <c r="AH9" s="45"/>
    </row>
    <row r="10" spans="1:34" s="46" customFormat="1" ht="18.75">
      <c r="A10" s="87"/>
      <c r="B10" s="88"/>
      <c r="C10" s="32" t="s">
        <v>26</v>
      </c>
      <c r="D10" s="88"/>
      <c r="E10" s="89"/>
      <c r="F10" s="89"/>
      <c r="G10" s="89"/>
      <c r="H10" s="89"/>
      <c r="I10" s="89"/>
      <c r="J10" s="89"/>
      <c r="K10" s="89"/>
      <c r="L10" s="90"/>
      <c r="M10" s="88"/>
      <c r="N10" s="88"/>
      <c r="O10" s="88"/>
      <c r="P10" s="91"/>
      <c r="Q10" s="92"/>
      <c r="R10" s="93"/>
      <c r="S10" s="94"/>
      <c r="T10" s="88"/>
      <c r="U10" s="88"/>
      <c r="V10" s="94"/>
      <c r="W10" s="94"/>
      <c r="X10" s="88"/>
      <c r="Y10" s="9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34" s="46" customFormat="1" ht="18.75">
      <c r="A11" s="87"/>
      <c r="B11" s="88"/>
      <c r="C11" s="77" t="s">
        <v>48</v>
      </c>
      <c r="D11" s="88"/>
      <c r="E11" s="89"/>
      <c r="F11" s="89"/>
      <c r="G11" s="89"/>
      <c r="H11" s="89"/>
      <c r="I11" s="89"/>
      <c r="J11" s="89"/>
      <c r="K11" s="89"/>
      <c r="L11" s="90"/>
      <c r="M11" s="88"/>
      <c r="N11" s="88"/>
      <c r="O11" s="88"/>
      <c r="P11" s="91"/>
      <c r="Q11" s="92"/>
      <c r="R11" s="93"/>
      <c r="S11" s="94"/>
      <c r="T11" s="88"/>
      <c r="U11" s="88"/>
      <c r="V11" s="94"/>
      <c r="W11" s="94"/>
      <c r="X11" s="88"/>
      <c r="Y11" s="9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s="46" customFormat="1" ht="18.75">
      <c r="A12" s="87"/>
      <c r="B12" s="88"/>
      <c r="C12" s="77" t="s">
        <v>30</v>
      </c>
      <c r="D12" s="88"/>
      <c r="E12" s="89"/>
      <c r="F12" s="89"/>
      <c r="G12" s="89"/>
      <c r="H12" s="89"/>
      <c r="I12" s="89"/>
      <c r="J12" s="89"/>
      <c r="K12" s="89"/>
      <c r="L12" s="90"/>
      <c r="M12" s="88"/>
      <c r="N12" s="88"/>
      <c r="O12" s="88"/>
      <c r="P12" s="91"/>
      <c r="Q12" s="92"/>
      <c r="R12" s="93"/>
      <c r="S12" s="94"/>
      <c r="T12" s="88"/>
      <c r="U12" s="88"/>
      <c r="V12" s="94"/>
      <c r="W12" s="94"/>
      <c r="X12" s="88"/>
      <c r="Y12" s="9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34" s="46" customFormat="1" ht="18.75">
      <c r="A13" s="87"/>
      <c r="B13" s="88"/>
      <c r="C13" s="77" t="s">
        <v>58</v>
      </c>
      <c r="D13" s="88"/>
      <c r="E13" s="89"/>
      <c r="F13" s="89"/>
      <c r="G13" s="89"/>
      <c r="H13" s="89"/>
      <c r="I13" s="89"/>
      <c r="J13" s="89"/>
      <c r="K13" s="89"/>
      <c r="L13" s="90"/>
      <c r="M13" s="88"/>
      <c r="N13" s="88"/>
      <c r="O13" s="88"/>
      <c r="P13" s="91"/>
      <c r="Q13" s="92"/>
      <c r="R13" s="93"/>
      <c r="S13" s="94"/>
      <c r="T13" s="88"/>
      <c r="U13" s="88"/>
      <c r="V13" s="94"/>
      <c r="W13" s="94"/>
      <c r="X13" s="88"/>
      <c r="Y13" s="9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s="46" customFormat="1" ht="25.5">
      <c r="A14" s="87">
        <v>1</v>
      </c>
      <c r="B14" s="88" t="s">
        <v>49</v>
      </c>
      <c r="C14" s="96" t="s">
        <v>50</v>
      </c>
      <c r="D14" s="88" t="s">
        <v>10</v>
      </c>
      <c r="E14" s="89" t="s">
        <v>51</v>
      </c>
      <c r="F14" s="89" t="s">
        <v>52</v>
      </c>
      <c r="G14" s="89" t="s">
        <v>53</v>
      </c>
      <c r="H14" s="97" t="s">
        <v>54</v>
      </c>
      <c r="I14" s="97"/>
      <c r="J14" s="97"/>
      <c r="K14" s="97" t="s">
        <v>54</v>
      </c>
      <c r="L14" s="97" t="s">
        <v>54</v>
      </c>
      <c r="M14" s="98"/>
      <c r="N14" s="98"/>
      <c r="O14" s="97" t="s">
        <v>54</v>
      </c>
      <c r="P14" s="29">
        <f>SUM((O14/W14)*V14)/1000</f>
        <v>7.4999999999999997E-3</v>
      </c>
      <c r="Q14" s="123">
        <f>SUM(O14*X14)/1000</f>
        <v>5.0999999999999995E-3</v>
      </c>
      <c r="R14" s="93"/>
      <c r="S14" s="94"/>
      <c r="T14" s="88"/>
      <c r="U14" s="88"/>
      <c r="V14" s="101">
        <v>30</v>
      </c>
      <c r="W14" s="94" t="s">
        <v>55</v>
      </c>
      <c r="X14" s="88">
        <v>1.7</v>
      </c>
      <c r="Y14" s="9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34" s="46" customFormat="1" ht="18.75">
      <c r="A15" s="87"/>
      <c r="B15" s="88"/>
      <c r="C15" s="77" t="s">
        <v>39</v>
      </c>
      <c r="D15" s="88"/>
      <c r="E15" s="89"/>
      <c r="F15" s="89"/>
      <c r="G15" s="89"/>
      <c r="H15" s="97"/>
      <c r="I15" s="97"/>
      <c r="J15" s="97"/>
      <c r="K15" s="97"/>
      <c r="L15" s="97"/>
      <c r="M15" s="98"/>
      <c r="N15" s="98"/>
      <c r="O15" s="97"/>
      <c r="P15" s="99"/>
      <c r="Q15" s="100"/>
      <c r="R15" s="93"/>
      <c r="S15" s="94"/>
      <c r="T15" s="88"/>
      <c r="U15" s="88"/>
      <c r="V15" s="101"/>
      <c r="W15" s="94"/>
      <c r="X15" s="88"/>
      <c r="Y15" s="9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46" customFormat="1" ht="25.5">
      <c r="A16" s="87">
        <v>1</v>
      </c>
      <c r="B16" s="88" t="s">
        <v>49</v>
      </c>
      <c r="C16" s="124" t="s">
        <v>59</v>
      </c>
      <c r="D16" s="124" t="s">
        <v>10</v>
      </c>
      <c r="E16" s="89" t="s">
        <v>51</v>
      </c>
      <c r="F16" s="89" t="s">
        <v>52</v>
      </c>
      <c r="G16" s="89" t="s">
        <v>53</v>
      </c>
      <c r="H16" s="97" t="s">
        <v>54</v>
      </c>
      <c r="I16" s="97"/>
      <c r="J16" s="97"/>
      <c r="K16" s="97" t="s">
        <v>54</v>
      </c>
      <c r="L16" s="97" t="s">
        <v>54</v>
      </c>
      <c r="M16" s="98"/>
      <c r="N16" s="98"/>
      <c r="O16" s="97" t="s">
        <v>54</v>
      </c>
      <c r="P16" s="126">
        <f>SUM((O16/W16)*V16)/1000</f>
        <v>7.4999999999999997E-3</v>
      </c>
      <c r="Q16" s="127">
        <f>SUM(O16*X16)/1000</f>
        <v>5.0999999999999995E-3</v>
      </c>
      <c r="R16" s="125"/>
      <c r="S16" s="125"/>
      <c r="T16" s="124"/>
      <c r="U16" s="124"/>
      <c r="V16" s="101">
        <v>30</v>
      </c>
      <c r="W16" s="94" t="s">
        <v>55</v>
      </c>
      <c r="X16" s="88">
        <v>1.7</v>
      </c>
      <c r="Y16" s="9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48" s="102" customFormat="1" ht="18.75">
      <c r="A17" s="103"/>
      <c r="B17" s="103"/>
      <c r="C17" s="104"/>
      <c r="D17" s="105"/>
      <c r="E17" s="105"/>
      <c r="F17" s="105"/>
      <c r="G17" s="105"/>
      <c r="H17" s="105"/>
      <c r="I17" s="105"/>
      <c r="J17" s="105"/>
      <c r="K17" s="105"/>
      <c r="L17" s="106"/>
      <c r="M17" s="106"/>
      <c r="N17" s="106"/>
      <c r="O17" s="106"/>
      <c r="P17" s="107"/>
      <c r="Q17" s="107"/>
      <c r="R17" s="108"/>
      <c r="S17" s="108"/>
      <c r="T17" s="109"/>
      <c r="U17" s="109"/>
      <c r="V17" s="109"/>
      <c r="W17" s="109"/>
      <c r="X17" s="109"/>
      <c r="Y17" s="108"/>
      <c r="Z17"/>
      <c r="AA17"/>
      <c r="AB17"/>
      <c r="AC17"/>
      <c r="AD17"/>
      <c r="AE17"/>
      <c r="AF17"/>
      <c r="AG17"/>
      <c r="AH17"/>
    </row>
    <row r="18" spans="1:48" ht="18.75">
      <c r="N18" s="110"/>
      <c r="O18" s="111"/>
      <c r="R18" s="112"/>
      <c r="S18" s="112"/>
      <c r="U18" s="112"/>
      <c r="W18" s="112"/>
      <c r="X18" s="112"/>
      <c r="Y18" s="112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</row>
    <row r="19" spans="1:48" ht="18.75">
      <c r="N19" s="110"/>
      <c r="O19" s="111"/>
      <c r="R19" s="112"/>
      <c r="S19" s="112"/>
      <c r="U19" s="112"/>
      <c r="W19" s="112"/>
      <c r="X19" s="112"/>
      <c r="Y19" s="112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</row>
    <row r="20" spans="1:48" ht="16.5">
      <c r="O20" s="114"/>
      <c r="P20" s="115"/>
      <c r="Q20" s="115"/>
      <c r="R20" s="116"/>
      <c r="S20" s="116"/>
      <c r="T20" s="116"/>
      <c r="U20" s="116"/>
      <c r="V20" s="117"/>
      <c r="X20" s="116"/>
      <c r="Y20" s="116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</row>
    <row r="21" spans="1:48"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</row>
  </sheetData>
  <mergeCells count="25">
    <mergeCell ref="A1:O1"/>
    <mergeCell ref="A2:O2"/>
    <mergeCell ref="F3:F5"/>
    <mergeCell ref="A3:A5"/>
    <mergeCell ref="B3:B5"/>
    <mergeCell ref="C3:C5"/>
    <mergeCell ref="D3:D5"/>
    <mergeCell ref="E3:E5"/>
    <mergeCell ref="G3:G5"/>
    <mergeCell ref="H3:K3"/>
    <mergeCell ref="L3:Q3"/>
    <mergeCell ref="Y3:Y5"/>
    <mergeCell ref="H4:K4"/>
    <mergeCell ref="L4:O4"/>
    <mergeCell ref="P4:P5"/>
    <mergeCell ref="Q4:Q5"/>
    <mergeCell ref="T4:T5"/>
    <mergeCell ref="U4:U5"/>
    <mergeCell ref="V4:V5"/>
    <mergeCell ref="T3:U3"/>
    <mergeCell ref="R3:R5"/>
    <mergeCell ref="S3:S5"/>
    <mergeCell ref="W4:W5"/>
    <mergeCell ref="V3:W3"/>
    <mergeCell ref="X3:X5"/>
  </mergeCells>
  <pageMargins left="0.70866141732283472" right="0.70866141732283472" top="0.74803149606299213" bottom="0.74803149606299213" header="0.31496062992125984" footer="0.31496062992125984"/>
  <pageSetup paperSize="9" firstPageNumber="2" pageOrder="overThenDown" orientation="landscape" useFirstPageNumber="1" r:id="rId1"/>
  <headerFooter>
    <oddFooter>&amp;LКл.БП-ВВС-ТР_изм&amp;CСписък № 6 за допълнение и изменение&amp;R&amp;P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6"/>
  <sheetViews>
    <sheetView view="pageLayout" zoomScaleNormal="100" workbookViewId="0">
      <selection activeCell="O25" sqref="O25"/>
    </sheetView>
  </sheetViews>
  <sheetFormatPr defaultRowHeight="15"/>
  <cols>
    <col min="1" max="1" width="5.140625" style="72" customWidth="1"/>
    <col min="2" max="2" width="9.7109375" style="72" customWidth="1"/>
    <col min="3" max="3" width="45.28515625" customWidth="1"/>
    <col min="4" max="4" width="4.28515625" customWidth="1"/>
    <col min="5" max="5" width="5.85546875" customWidth="1"/>
    <col min="6" max="6" width="5" customWidth="1"/>
    <col min="7" max="7" width="5.140625" customWidth="1"/>
    <col min="8" max="8" width="5.85546875" customWidth="1"/>
    <col min="9" max="9" width="4.42578125" customWidth="1"/>
    <col min="10" max="10" width="5" customWidth="1"/>
    <col min="11" max="11" width="6.42578125" customWidth="1"/>
    <col min="12" max="12" width="5" customWidth="1"/>
    <col min="13" max="13" width="4.5703125" customWidth="1"/>
    <col min="14" max="14" width="4.7109375" customWidth="1"/>
    <col min="15" max="15" width="6.5703125" customWidth="1"/>
    <col min="16" max="16" width="5.5703125" style="73" customWidth="1"/>
    <col min="17" max="17" width="4.85546875" style="73" customWidth="1"/>
    <col min="18" max="18" width="5.140625" style="73" customWidth="1"/>
    <col min="19" max="19" width="7.140625" style="73" customWidth="1"/>
    <col min="20" max="20" width="9" style="74" customWidth="1"/>
    <col min="21" max="21" width="8.7109375" style="74" customWidth="1"/>
    <col min="22" max="22" width="4.85546875" style="75" customWidth="1"/>
    <col min="23" max="23" width="4.42578125" style="75" customWidth="1"/>
    <col min="24" max="24" width="4.42578125" style="76" customWidth="1"/>
    <col min="25" max="25" width="6.7109375" style="76" customWidth="1"/>
    <col min="26" max="26" width="7.140625" style="76" customWidth="1"/>
    <col min="27" max="27" width="6" style="76" customWidth="1"/>
    <col min="28" max="28" width="7.140625" style="76" customWidth="1"/>
    <col min="29" max="29" width="7" style="75" customWidth="1"/>
  </cols>
  <sheetData>
    <row r="1" spans="1:66" s="1" customFormat="1" ht="21" customHeight="1">
      <c r="A1" s="145" t="s">
        <v>0</v>
      </c>
      <c r="B1" s="148" t="s">
        <v>12</v>
      </c>
      <c r="C1" s="150" t="s">
        <v>13</v>
      </c>
      <c r="D1" s="142" t="s">
        <v>14</v>
      </c>
      <c r="E1" s="142" t="s">
        <v>15</v>
      </c>
      <c r="F1" s="142" t="s">
        <v>16</v>
      </c>
      <c r="G1" s="142" t="s">
        <v>17</v>
      </c>
      <c r="H1" s="150" t="s">
        <v>27</v>
      </c>
      <c r="I1" s="150"/>
      <c r="J1" s="150"/>
      <c r="K1" s="150"/>
      <c r="L1" s="148" t="s">
        <v>28</v>
      </c>
      <c r="M1" s="150"/>
      <c r="N1" s="150"/>
      <c r="O1" s="150"/>
      <c r="P1" s="138" t="s">
        <v>9</v>
      </c>
      <c r="Q1" s="138"/>
      <c r="R1" s="138"/>
      <c r="S1" s="138"/>
      <c r="T1" s="138"/>
      <c r="U1" s="138"/>
      <c r="V1" s="139" t="s">
        <v>1</v>
      </c>
      <c r="W1" s="139" t="s">
        <v>2</v>
      </c>
      <c r="X1" s="138" t="s">
        <v>18</v>
      </c>
      <c r="Y1" s="138"/>
      <c r="Z1" s="138" t="s">
        <v>19</v>
      </c>
      <c r="AA1" s="138"/>
      <c r="AB1" s="139" t="s">
        <v>20</v>
      </c>
      <c r="AC1" s="129" t="s">
        <v>3</v>
      </c>
    </row>
    <row r="2" spans="1:66" s="1" customFormat="1" ht="22.5" customHeight="1">
      <c r="A2" s="146"/>
      <c r="B2" s="132"/>
      <c r="C2" s="132"/>
      <c r="D2" s="143"/>
      <c r="E2" s="143"/>
      <c r="F2" s="143"/>
      <c r="G2" s="143"/>
      <c r="H2" s="132" t="s">
        <v>21</v>
      </c>
      <c r="I2" s="132"/>
      <c r="J2" s="132"/>
      <c r="K2" s="132"/>
      <c r="L2" s="151" t="s">
        <v>21</v>
      </c>
      <c r="M2" s="152"/>
      <c r="N2" s="152"/>
      <c r="O2" s="153"/>
      <c r="P2" s="133" t="s">
        <v>21</v>
      </c>
      <c r="Q2" s="133"/>
      <c r="R2" s="133"/>
      <c r="S2" s="133"/>
      <c r="T2" s="134" t="s">
        <v>22</v>
      </c>
      <c r="U2" s="134" t="s">
        <v>23</v>
      </c>
      <c r="V2" s="136"/>
      <c r="W2" s="136"/>
      <c r="X2" s="136" t="s">
        <v>4</v>
      </c>
      <c r="Y2" s="136" t="s">
        <v>5</v>
      </c>
      <c r="Z2" s="136" t="s">
        <v>24</v>
      </c>
      <c r="AA2" s="136" t="s">
        <v>25</v>
      </c>
      <c r="AB2" s="136"/>
      <c r="AC2" s="130"/>
    </row>
    <row r="3" spans="1:66" s="5" customFormat="1" ht="26.25" thickBot="1">
      <c r="A3" s="147"/>
      <c r="B3" s="149"/>
      <c r="C3" s="149"/>
      <c r="D3" s="144"/>
      <c r="E3" s="144"/>
      <c r="F3" s="144"/>
      <c r="G3" s="144"/>
      <c r="H3" s="2" t="s">
        <v>6</v>
      </c>
      <c r="I3" s="3" t="s">
        <v>7</v>
      </c>
      <c r="J3" s="2" t="s">
        <v>8</v>
      </c>
      <c r="K3" s="2" t="s">
        <v>11</v>
      </c>
      <c r="L3" s="2" t="s">
        <v>6</v>
      </c>
      <c r="M3" s="3" t="s">
        <v>7</v>
      </c>
      <c r="N3" s="2" t="s">
        <v>8</v>
      </c>
      <c r="O3" s="2" t="s">
        <v>11</v>
      </c>
      <c r="P3" s="4" t="s">
        <v>6</v>
      </c>
      <c r="Q3" s="4" t="s">
        <v>7</v>
      </c>
      <c r="R3" s="4" t="s">
        <v>8</v>
      </c>
      <c r="S3" s="4" t="s">
        <v>9</v>
      </c>
      <c r="T3" s="135"/>
      <c r="U3" s="135"/>
      <c r="V3" s="137"/>
      <c r="W3" s="137"/>
      <c r="X3" s="137"/>
      <c r="Y3" s="137"/>
      <c r="Z3" s="137"/>
      <c r="AA3" s="137"/>
      <c r="AB3" s="137"/>
      <c r="AC3" s="131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</row>
    <row r="4" spans="1:66" s="5" customFormat="1" ht="15.7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8">
        <v>8</v>
      </c>
      <c r="I4" s="7">
        <v>9</v>
      </c>
      <c r="J4" s="8">
        <v>10</v>
      </c>
      <c r="K4" s="8">
        <v>11</v>
      </c>
      <c r="L4" s="8"/>
      <c r="M4" s="8"/>
      <c r="N4" s="8"/>
      <c r="O4" s="8"/>
      <c r="P4" s="9">
        <v>16</v>
      </c>
      <c r="Q4" s="9">
        <v>17</v>
      </c>
      <c r="R4" s="9">
        <v>18</v>
      </c>
      <c r="S4" s="9">
        <v>19</v>
      </c>
      <c r="T4" s="10">
        <v>16</v>
      </c>
      <c r="U4" s="10">
        <v>17</v>
      </c>
      <c r="V4" s="10">
        <v>18</v>
      </c>
      <c r="W4" s="10">
        <v>19</v>
      </c>
      <c r="X4" s="10">
        <v>20</v>
      </c>
      <c r="Y4" s="10">
        <v>21</v>
      </c>
      <c r="Z4" s="10">
        <v>22</v>
      </c>
      <c r="AA4" s="10">
        <v>23</v>
      </c>
      <c r="AB4" s="10">
        <v>24</v>
      </c>
      <c r="AC4" s="11">
        <v>25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</row>
    <row r="5" spans="1:66" s="5" customFormat="1">
      <c r="A5" s="12"/>
      <c r="B5" s="13"/>
      <c r="C5" s="14" t="s">
        <v>56</v>
      </c>
      <c r="D5" s="15"/>
      <c r="E5" s="15"/>
      <c r="F5" s="15"/>
      <c r="G5" s="15"/>
      <c r="H5" s="16"/>
      <c r="I5" s="17"/>
      <c r="J5" s="16"/>
      <c r="K5" s="16"/>
      <c r="L5" s="16"/>
      <c r="M5" s="16"/>
      <c r="N5" s="16"/>
      <c r="O5" s="16"/>
      <c r="P5" s="18"/>
      <c r="Q5" s="18"/>
      <c r="R5" s="18"/>
      <c r="S5" s="18"/>
      <c r="T5" s="19"/>
      <c r="U5" s="19"/>
      <c r="V5" s="20"/>
      <c r="W5" s="20"/>
      <c r="X5" s="20"/>
      <c r="Y5" s="20"/>
      <c r="Z5" s="20"/>
      <c r="AA5" s="20"/>
      <c r="AB5" s="20"/>
      <c r="AC5" s="21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1:66" s="5" customFormat="1" ht="114.75">
      <c r="A6" s="78"/>
      <c r="B6" s="79"/>
      <c r="C6" s="122" t="s">
        <v>57</v>
      </c>
      <c r="D6" s="81"/>
      <c r="E6" s="81"/>
      <c r="F6" s="81"/>
      <c r="G6" s="81"/>
      <c r="H6" s="118"/>
      <c r="I6" s="119"/>
      <c r="J6" s="118"/>
      <c r="K6" s="118"/>
      <c r="L6" s="118"/>
      <c r="M6" s="118"/>
      <c r="N6" s="118"/>
      <c r="O6" s="118"/>
      <c r="P6" s="120"/>
      <c r="Q6" s="120"/>
      <c r="R6" s="120"/>
      <c r="S6" s="120"/>
      <c r="T6" s="121"/>
      <c r="U6" s="121"/>
      <c r="V6" s="85"/>
      <c r="W6" s="85"/>
      <c r="X6" s="85"/>
      <c r="Y6" s="85"/>
      <c r="Z6" s="85"/>
      <c r="AA6" s="85"/>
      <c r="AB6" s="85"/>
      <c r="AC6" s="8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 s="5" customFormat="1">
      <c r="A7" s="22"/>
      <c r="B7" s="23"/>
      <c r="C7" s="24" t="s">
        <v>29</v>
      </c>
      <c r="D7" s="25"/>
      <c r="E7" s="25"/>
      <c r="F7" s="25"/>
      <c r="G7" s="25"/>
      <c r="H7" s="26"/>
      <c r="I7" s="27"/>
      <c r="J7" s="26"/>
      <c r="K7" s="26"/>
      <c r="L7" s="26"/>
      <c r="M7" s="26"/>
      <c r="N7" s="26"/>
      <c r="O7" s="26"/>
      <c r="P7" s="28"/>
      <c r="Q7" s="28"/>
      <c r="R7" s="28"/>
      <c r="S7" s="28"/>
      <c r="T7" s="29"/>
      <c r="U7" s="29"/>
      <c r="V7" s="30"/>
      <c r="W7" s="30"/>
      <c r="X7" s="30"/>
      <c r="Y7" s="30"/>
      <c r="Z7" s="30"/>
      <c r="AA7" s="30"/>
      <c r="AB7" s="30"/>
      <c r="AC7" s="31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>
      <c r="A8" s="22"/>
      <c r="B8" s="23"/>
      <c r="C8" s="32" t="s">
        <v>26</v>
      </c>
      <c r="D8" s="25"/>
      <c r="E8" s="25"/>
      <c r="F8" s="25"/>
      <c r="G8" s="25"/>
      <c r="H8" s="33"/>
      <c r="I8" s="33"/>
      <c r="J8" s="33"/>
      <c r="K8" s="33"/>
      <c r="L8" s="34"/>
      <c r="M8" s="34"/>
      <c r="N8" s="34"/>
      <c r="O8" s="34"/>
      <c r="P8" s="35"/>
      <c r="Q8" s="35"/>
      <c r="R8" s="35"/>
      <c r="S8" s="35"/>
      <c r="T8" s="29"/>
      <c r="U8" s="29"/>
      <c r="V8" s="30"/>
      <c r="W8" s="30"/>
      <c r="X8" s="30"/>
      <c r="Y8" s="30"/>
      <c r="Z8" s="30"/>
      <c r="AA8" s="30"/>
      <c r="AB8" s="30"/>
      <c r="AC8" s="31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5" customFormat="1">
      <c r="A9" s="22"/>
      <c r="B9" s="23"/>
      <c r="C9" s="24" t="s">
        <v>30</v>
      </c>
      <c r="D9" s="25"/>
      <c r="E9" s="25"/>
      <c r="F9" s="25"/>
      <c r="G9" s="25"/>
      <c r="H9" s="33"/>
      <c r="I9" s="33"/>
      <c r="J9" s="33"/>
      <c r="K9" s="33"/>
      <c r="L9" s="34"/>
      <c r="M9" s="34"/>
      <c r="N9" s="34"/>
      <c r="O9" s="34"/>
      <c r="P9" s="35"/>
      <c r="Q9" s="35"/>
      <c r="R9" s="35"/>
      <c r="S9" s="35"/>
      <c r="T9" s="29"/>
      <c r="U9" s="29"/>
      <c r="V9" s="30"/>
      <c r="W9" s="30"/>
      <c r="X9" s="30"/>
      <c r="Y9" s="30"/>
      <c r="Z9" s="30"/>
      <c r="AA9" s="30"/>
      <c r="AB9" s="30"/>
      <c r="AC9" s="31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46" customFormat="1" ht="14.25" customHeight="1">
      <c r="A10" s="36"/>
      <c r="B10" s="37"/>
      <c r="C10" s="128" t="s">
        <v>31</v>
      </c>
      <c r="D10" s="38"/>
      <c r="E10" s="39"/>
      <c r="F10" s="39"/>
      <c r="G10" s="39"/>
      <c r="H10" s="40"/>
      <c r="I10" s="40"/>
      <c r="J10" s="40"/>
      <c r="K10" s="40"/>
      <c r="L10" s="40"/>
      <c r="M10" s="40"/>
      <c r="N10" s="40"/>
      <c r="O10" s="40"/>
      <c r="P10" s="41"/>
      <c r="Q10" s="41"/>
      <c r="R10" s="41"/>
      <c r="S10" s="41"/>
      <c r="T10" s="42"/>
      <c r="U10" s="42"/>
      <c r="V10" s="43"/>
      <c r="W10" s="43"/>
      <c r="X10" s="43"/>
      <c r="Y10" s="43"/>
      <c r="Z10" s="43"/>
      <c r="AA10" s="43"/>
      <c r="AB10" s="43"/>
      <c r="AC10" s="44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</row>
    <row r="11" spans="1:66" s="46" customFormat="1" ht="18.75">
      <c r="A11" s="36"/>
      <c r="B11" s="37"/>
      <c r="C11" s="77" t="s">
        <v>42</v>
      </c>
      <c r="D11" s="38"/>
      <c r="E11" s="39"/>
      <c r="F11" s="39"/>
      <c r="G11" s="39"/>
      <c r="H11" s="40"/>
      <c r="I11" s="40"/>
      <c r="J11" s="40"/>
      <c r="K11" s="40"/>
      <c r="L11" s="40"/>
      <c r="M11" s="40"/>
      <c r="N11" s="40"/>
      <c r="O11" s="40"/>
      <c r="P11" s="41"/>
      <c r="Q11" s="41"/>
      <c r="R11" s="41"/>
      <c r="S11" s="41"/>
      <c r="T11" s="42"/>
      <c r="U11" s="42"/>
      <c r="V11" s="43"/>
      <c r="W11" s="43"/>
      <c r="X11" s="43"/>
      <c r="Y11" s="43"/>
      <c r="Z11" s="43"/>
      <c r="AA11" s="43"/>
      <c r="AB11" s="43"/>
      <c r="AC11" s="44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</row>
    <row r="12" spans="1:66" s="62" customFormat="1" ht="30">
      <c r="A12" s="47">
        <v>1</v>
      </c>
      <c r="B12" s="48" t="s">
        <v>32</v>
      </c>
      <c r="C12" s="49" t="s">
        <v>33</v>
      </c>
      <c r="D12" s="48" t="s">
        <v>10</v>
      </c>
      <c r="E12" s="50" t="s">
        <v>34</v>
      </c>
      <c r="F12" s="50" t="s">
        <v>35</v>
      </c>
      <c r="G12" s="51"/>
      <c r="H12" s="52"/>
      <c r="I12" s="52"/>
      <c r="J12" s="52"/>
      <c r="K12" s="52"/>
      <c r="L12" s="53">
        <v>2</v>
      </c>
      <c r="M12" s="54"/>
      <c r="N12" s="54"/>
      <c r="O12" s="53">
        <v>2</v>
      </c>
      <c r="P12" s="53">
        <v>2</v>
      </c>
      <c r="Q12" s="54"/>
      <c r="R12" s="54"/>
      <c r="S12" s="53">
        <v>2</v>
      </c>
      <c r="T12" s="55">
        <f t="shared" ref="T12:T24" si="0">SUM((S12/AA12)*Z12)/1000</f>
        <v>0.17</v>
      </c>
      <c r="U12" s="55">
        <f t="shared" ref="U12:U14" si="1">SUM(S12*AB12)/1000</f>
        <v>0.15</v>
      </c>
      <c r="V12" s="56"/>
      <c r="W12" s="56"/>
      <c r="X12" s="56"/>
      <c r="Y12" s="57">
        <v>2</v>
      </c>
      <c r="Z12" s="58">
        <v>85</v>
      </c>
      <c r="AA12" s="48">
        <v>1</v>
      </c>
      <c r="AB12" s="59">
        <v>75</v>
      </c>
      <c r="AC12" s="60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</row>
    <row r="13" spans="1:66" s="62" customFormat="1" ht="18.75">
      <c r="A13" s="47"/>
      <c r="B13" s="48"/>
      <c r="C13" s="77" t="s">
        <v>39</v>
      </c>
      <c r="D13" s="48"/>
      <c r="E13" s="50"/>
      <c r="F13" s="50"/>
      <c r="G13" s="51"/>
      <c r="H13" s="52"/>
      <c r="I13" s="52"/>
      <c r="J13" s="52"/>
      <c r="K13" s="52"/>
      <c r="L13" s="53"/>
      <c r="M13" s="54"/>
      <c r="N13" s="54"/>
      <c r="O13" s="53"/>
      <c r="P13" s="53"/>
      <c r="Q13" s="54"/>
      <c r="R13" s="54"/>
      <c r="S13" s="53"/>
      <c r="T13" s="55"/>
      <c r="U13" s="55"/>
      <c r="V13" s="56"/>
      <c r="W13" s="56"/>
      <c r="X13" s="56"/>
      <c r="Y13" s="57"/>
      <c r="Z13" s="58"/>
      <c r="AA13" s="48"/>
      <c r="AB13" s="59"/>
      <c r="AC13" s="60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</row>
    <row r="14" spans="1:66" s="62" customFormat="1" ht="30">
      <c r="A14" s="47">
        <v>1</v>
      </c>
      <c r="B14" s="48" t="s">
        <v>32</v>
      </c>
      <c r="C14" s="49" t="s">
        <v>33</v>
      </c>
      <c r="D14" s="48" t="s">
        <v>10</v>
      </c>
      <c r="E14" s="50" t="s">
        <v>40</v>
      </c>
      <c r="F14" s="50" t="s">
        <v>35</v>
      </c>
      <c r="G14" s="51"/>
      <c r="H14" s="52"/>
      <c r="I14" s="52"/>
      <c r="J14" s="52"/>
      <c r="K14" s="52"/>
      <c r="L14" s="53">
        <v>2</v>
      </c>
      <c r="M14" s="54"/>
      <c r="N14" s="54"/>
      <c r="O14" s="53">
        <v>2</v>
      </c>
      <c r="P14" s="53">
        <v>2</v>
      </c>
      <c r="Q14" s="54"/>
      <c r="R14" s="54"/>
      <c r="S14" s="53">
        <v>2</v>
      </c>
      <c r="T14" s="55">
        <f t="shared" si="0"/>
        <v>0.15</v>
      </c>
      <c r="U14" s="55">
        <f t="shared" si="1"/>
        <v>0.15</v>
      </c>
      <c r="V14" s="56"/>
      <c r="W14" s="56"/>
      <c r="X14" s="56"/>
      <c r="Y14" s="57">
        <v>2</v>
      </c>
      <c r="Z14" s="58">
        <v>75</v>
      </c>
      <c r="AA14" s="48">
        <v>1</v>
      </c>
      <c r="AB14" s="59">
        <v>75</v>
      </c>
      <c r="AC14" s="60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</row>
    <row r="15" spans="1:66" s="62" customFormat="1" ht="18.75">
      <c r="A15" s="47"/>
      <c r="B15" s="48"/>
      <c r="C15" s="77" t="s">
        <v>43</v>
      </c>
      <c r="D15" s="48"/>
      <c r="E15" s="50"/>
      <c r="F15" s="50"/>
      <c r="G15" s="51"/>
      <c r="H15" s="52"/>
      <c r="I15" s="52"/>
      <c r="J15" s="52"/>
      <c r="K15" s="52"/>
      <c r="L15" s="53"/>
      <c r="M15" s="54"/>
      <c r="N15" s="54"/>
      <c r="O15" s="53"/>
      <c r="P15" s="53"/>
      <c r="Q15" s="54"/>
      <c r="R15" s="54"/>
      <c r="S15" s="53"/>
      <c r="T15" s="55"/>
      <c r="U15" s="55"/>
      <c r="V15" s="56"/>
      <c r="W15" s="56"/>
      <c r="X15" s="56"/>
      <c r="Y15" s="57"/>
      <c r="Z15" s="58"/>
      <c r="AA15" s="48"/>
      <c r="AB15" s="59"/>
      <c r="AC15" s="60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</row>
    <row r="16" spans="1:66" s="62" customFormat="1" ht="18.75">
      <c r="A16" s="47">
        <v>1</v>
      </c>
      <c r="B16" s="63"/>
      <c r="C16" s="64" t="s">
        <v>36</v>
      </c>
      <c r="D16" s="65" t="s">
        <v>10</v>
      </c>
      <c r="E16" s="69">
        <v>0</v>
      </c>
      <c r="F16" s="66">
        <v>0</v>
      </c>
      <c r="G16" s="66">
        <v>0</v>
      </c>
      <c r="H16" s="67"/>
      <c r="I16" s="67"/>
      <c r="J16" s="71">
        <v>1</v>
      </c>
      <c r="K16" s="71">
        <v>1</v>
      </c>
      <c r="L16" s="67"/>
      <c r="M16" s="67"/>
      <c r="N16" s="67"/>
      <c r="O16" s="67"/>
      <c r="P16" s="68"/>
      <c r="Q16" s="68"/>
      <c r="R16" s="71">
        <v>1</v>
      </c>
      <c r="S16" s="71">
        <v>1</v>
      </c>
      <c r="T16" s="55">
        <f t="shared" si="0"/>
        <v>4.545454545454546E-4</v>
      </c>
      <c r="U16" s="55">
        <f t="shared" ref="U16:U24" si="2">SUM(S16*AB16)/1000</f>
        <v>4.2999999999999999E-4</v>
      </c>
      <c r="V16" s="58"/>
      <c r="W16" s="58"/>
      <c r="X16" s="58"/>
      <c r="Y16" s="69"/>
      <c r="Z16" s="66">
        <v>60</v>
      </c>
      <c r="AA16" s="69">
        <v>132</v>
      </c>
      <c r="AB16" s="66">
        <v>0.43</v>
      </c>
      <c r="AC16" s="70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</row>
    <row r="17" spans="1:66" s="62" customFormat="1" ht="18.75">
      <c r="A17" s="47"/>
      <c r="B17" s="63"/>
      <c r="C17" s="77" t="s">
        <v>39</v>
      </c>
      <c r="D17" s="65"/>
      <c r="E17" s="69"/>
      <c r="F17" s="66"/>
      <c r="G17" s="66"/>
      <c r="H17" s="67"/>
      <c r="I17" s="67"/>
      <c r="J17" s="71"/>
      <c r="K17" s="71"/>
      <c r="L17" s="67"/>
      <c r="M17" s="67"/>
      <c r="N17" s="67"/>
      <c r="O17" s="67"/>
      <c r="P17" s="68"/>
      <c r="Q17" s="68"/>
      <c r="R17" s="71"/>
      <c r="S17" s="71"/>
      <c r="T17" s="55"/>
      <c r="U17" s="55"/>
      <c r="V17" s="58"/>
      <c r="W17" s="58"/>
      <c r="X17" s="58"/>
      <c r="Y17" s="69"/>
      <c r="Z17" s="66"/>
      <c r="AA17" s="69"/>
      <c r="AB17" s="66"/>
      <c r="AC17" s="70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</row>
    <row r="18" spans="1:66" s="62" customFormat="1" ht="18.75">
      <c r="A18" s="47">
        <v>1</v>
      </c>
      <c r="B18" s="63"/>
      <c r="C18" s="64" t="s">
        <v>41</v>
      </c>
      <c r="D18" s="65" t="s">
        <v>10</v>
      </c>
      <c r="E18" s="69">
        <v>0</v>
      </c>
      <c r="F18" s="66">
        <v>0</v>
      </c>
      <c r="G18" s="66">
        <v>0</v>
      </c>
      <c r="H18" s="67"/>
      <c r="I18" s="67"/>
      <c r="J18" s="71">
        <v>1</v>
      </c>
      <c r="K18" s="71">
        <v>1</v>
      </c>
      <c r="L18" s="67"/>
      <c r="M18" s="67"/>
      <c r="N18" s="67"/>
      <c r="O18" s="67"/>
      <c r="P18" s="68"/>
      <c r="Q18" s="68"/>
      <c r="R18" s="71">
        <v>1</v>
      </c>
      <c r="S18" s="71">
        <v>1</v>
      </c>
      <c r="T18" s="55">
        <f t="shared" ref="T18" si="3">SUM((S18/AA18)*Z18)/1000</f>
        <v>4.545454545454546E-4</v>
      </c>
      <c r="U18" s="55">
        <f t="shared" ref="U18" si="4">SUM(S18*AB18)/1000</f>
        <v>4.2999999999999999E-4</v>
      </c>
      <c r="V18" s="58"/>
      <c r="W18" s="58"/>
      <c r="X18" s="58"/>
      <c r="Y18" s="69"/>
      <c r="Z18" s="66">
        <v>60</v>
      </c>
      <c r="AA18" s="69">
        <v>132</v>
      </c>
      <c r="AB18" s="66">
        <v>0.43</v>
      </c>
      <c r="AC18" s="70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</row>
    <row r="19" spans="1:66" s="62" customFormat="1" ht="18.75">
      <c r="A19" s="47"/>
      <c r="B19" s="63"/>
      <c r="C19" s="77" t="s">
        <v>44</v>
      </c>
      <c r="D19" s="65"/>
      <c r="E19" s="69"/>
      <c r="F19" s="66"/>
      <c r="G19" s="66"/>
      <c r="H19" s="67"/>
      <c r="I19" s="67"/>
      <c r="J19" s="71"/>
      <c r="K19" s="71"/>
      <c r="L19" s="67"/>
      <c r="M19" s="67"/>
      <c r="N19" s="67"/>
      <c r="O19" s="67"/>
      <c r="P19" s="68"/>
      <c r="Q19" s="68"/>
      <c r="R19" s="71"/>
      <c r="S19" s="71"/>
      <c r="T19" s="55"/>
      <c r="U19" s="55"/>
      <c r="V19" s="58"/>
      <c r="W19" s="58"/>
      <c r="X19" s="58"/>
      <c r="Y19" s="69"/>
      <c r="Z19" s="66"/>
      <c r="AA19" s="69"/>
      <c r="AB19" s="66"/>
      <c r="AC19" s="70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</row>
    <row r="20" spans="1:66" s="62" customFormat="1" ht="18.75">
      <c r="A20" s="47">
        <v>1</v>
      </c>
      <c r="B20" s="63"/>
      <c r="C20" s="64" t="s">
        <v>37</v>
      </c>
      <c r="D20" s="65" t="s">
        <v>10</v>
      </c>
      <c r="E20" s="69">
        <v>87</v>
      </c>
      <c r="F20" s="69">
        <v>86</v>
      </c>
      <c r="G20" s="69"/>
      <c r="H20" s="67">
        <v>3950</v>
      </c>
      <c r="I20" s="67"/>
      <c r="J20" s="67"/>
      <c r="K20" s="67">
        <v>3950</v>
      </c>
      <c r="L20" s="67"/>
      <c r="M20" s="67"/>
      <c r="N20" s="67"/>
      <c r="O20" s="67"/>
      <c r="P20" s="68">
        <v>3950</v>
      </c>
      <c r="Q20" s="68"/>
      <c r="R20" s="67"/>
      <c r="S20" s="67">
        <v>3950</v>
      </c>
      <c r="T20" s="55">
        <f t="shared" ref="T20" si="5">SUM((S20/AA20)*Z20)/1000</f>
        <v>4.462037037037037</v>
      </c>
      <c r="U20" s="55">
        <f t="shared" ref="U20" si="6">SUM(S20*AB20)/1000</f>
        <v>3.3180000000000001</v>
      </c>
      <c r="V20" s="58"/>
      <c r="W20" s="58"/>
      <c r="X20" s="58"/>
      <c r="Y20" s="69"/>
      <c r="Z20" s="66">
        <v>61</v>
      </c>
      <c r="AA20" s="69">
        <v>54</v>
      </c>
      <c r="AB20" s="69" t="s">
        <v>38</v>
      </c>
      <c r="AC20" s="70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</row>
    <row r="21" spans="1:66" s="62" customFormat="1" ht="18.75">
      <c r="A21" s="47"/>
      <c r="B21" s="63"/>
      <c r="C21" s="77" t="s">
        <v>39</v>
      </c>
      <c r="D21" s="65"/>
      <c r="E21" s="69"/>
      <c r="F21" s="66"/>
      <c r="G21" s="66"/>
      <c r="H21" s="67"/>
      <c r="I21" s="67"/>
      <c r="J21" s="71"/>
      <c r="K21" s="71"/>
      <c r="L21" s="67"/>
      <c r="M21" s="67"/>
      <c r="N21" s="67"/>
      <c r="O21" s="67"/>
      <c r="P21" s="68"/>
      <c r="Q21" s="68"/>
      <c r="R21" s="71"/>
      <c r="S21" s="71"/>
      <c r="T21" s="55"/>
      <c r="U21" s="55"/>
      <c r="V21" s="58"/>
      <c r="W21" s="58"/>
      <c r="X21" s="58"/>
      <c r="Y21" s="69"/>
      <c r="Z21" s="66"/>
      <c r="AA21" s="69"/>
      <c r="AB21" s="66"/>
      <c r="AC21" s="70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</row>
    <row r="22" spans="1:66" s="62" customFormat="1" ht="18.75">
      <c r="A22" s="47">
        <v>1</v>
      </c>
      <c r="B22" s="63"/>
      <c r="C22" s="64" t="s">
        <v>45</v>
      </c>
      <c r="D22" s="65" t="s">
        <v>10</v>
      </c>
      <c r="E22" s="69">
        <v>87</v>
      </c>
      <c r="F22" s="69">
        <v>86</v>
      </c>
      <c r="G22" s="69">
        <v>606</v>
      </c>
      <c r="H22" s="67">
        <v>3950</v>
      </c>
      <c r="I22" s="67"/>
      <c r="J22" s="67"/>
      <c r="K22" s="67">
        <v>3950</v>
      </c>
      <c r="L22" s="67"/>
      <c r="M22" s="67"/>
      <c r="N22" s="67"/>
      <c r="O22" s="67"/>
      <c r="P22" s="68">
        <v>3950</v>
      </c>
      <c r="Q22" s="68"/>
      <c r="R22" s="67"/>
      <c r="S22" s="67">
        <v>3950</v>
      </c>
      <c r="T22" s="55">
        <f t="shared" ref="T22" si="7">SUM((S22/AA22)*Z22)/1000</f>
        <v>4.462037037037037</v>
      </c>
      <c r="U22" s="55">
        <f t="shared" ref="U22" si="8">SUM(S22*AB22)/1000</f>
        <v>3.3180000000000001</v>
      </c>
      <c r="V22" s="58"/>
      <c r="W22" s="58"/>
      <c r="X22" s="58"/>
      <c r="Y22" s="69"/>
      <c r="Z22" s="66">
        <v>61</v>
      </c>
      <c r="AA22" s="69">
        <v>54</v>
      </c>
      <c r="AB22" s="69" t="s">
        <v>38</v>
      </c>
      <c r="AC22" s="70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</row>
    <row r="23" spans="1:66" s="62" customFormat="1" ht="18.75">
      <c r="A23" s="47"/>
      <c r="B23" s="63"/>
      <c r="C23" s="77" t="s">
        <v>46</v>
      </c>
      <c r="D23" s="65"/>
      <c r="E23" s="69"/>
      <c r="F23" s="66"/>
      <c r="G23" s="66"/>
      <c r="H23" s="67"/>
      <c r="I23" s="67"/>
      <c r="J23" s="71"/>
      <c r="K23" s="71"/>
      <c r="L23" s="67"/>
      <c r="M23" s="67"/>
      <c r="N23" s="67"/>
      <c r="O23" s="67"/>
      <c r="P23" s="68"/>
      <c r="Q23" s="68"/>
      <c r="R23" s="71"/>
      <c r="S23" s="71"/>
      <c r="T23" s="55"/>
      <c r="U23" s="55"/>
      <c r="V23" s="58"/>
      <c r="W23" s="58"/>
      <c r="X23" s="58"/>
      <c r="Y23" s="69"/>
      <c r="Z23" s="66"/>
      <c r="AA23" s="69"/>
      <c r="AB23" s="66"/>
      <c r="AC23" s="70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</row>
    <row r="24" spans="1:66" s="62" customFormat="1" ht="18.75">
      <c r="A24" s="47">
        <v>1</v>
      </c>
      <c r="B24" s="63"/>
      <c r="C24" s="64" t="s">
        <v>37</v>
      </c>
      <c r="D24" s="65" t="s">
        <v>10</v>
      </c>
      <c r="E24" s="69">
        <v>22</v>
      </c>
      <c r="F24" s="69">
        <v>88</v>
      </c>
      <c r="G24" s="69"/>
      <c r="H24" s="67">
        <v>2646</v>
      </c>
      <c r="I24" s="67"/>
      <c r="J24" s="67"/>
      <c r="K24" s="67">
        <v>2646</v>
      </c>
      <c r="L24" s="67"/>
      <c r="M24" s="67"/>
      <c r="N24" s="67"/>
      <c r="O24" s="67"/>
      <c r="P24" s="68">
        <v>2646</v>
      </c>
      <c r="Q24" s="68"/>
      <c r="R24" s="67"/>
      <c r="S24" s="67">
        <v>2646</v>
      </c>
      <c r="T24" s="55">
        <f t="shared" si="0"/>
        <v>2.9889999999999999</v>
      </c>
      <c r="U24" s="55">
        <f t="shared" si="2"/>
        <v>2.2226399999999997</v>
      </c>
      <c r="V24" s="58"/>
      <c r="W24" s="58"/>
      <c r="X24" s="58"/>
      <c r="Y24" s="69"/>
      <c r="Z24" s="66">
        <v>61</v>
      </c>
      <c r="AA24" s="69">
        <v>54</v>
      </c>
      <c r="AB24" s="69" t="s">
        <v>38</v>
      </c>
      <c r="AC24" s="70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</row>
    <row r="25" spans="1:66" s="62" customFormat="1" ht="18.75">
      <c r="A25" s="47"/>
      <c r="B25" s="63"/>
      <c r="C25" s="77" t="s">
        <v>39</v>
      </c>
      <c r="D25" s="65"/>
      <c r="E25" s="69"/>
      <c r="F25" s="69"/>
      <c r="G25" s="69"/>
      <c r="H25" s="67"/>
      <c r="I25" s="67"/>
      <c r="J25" s="67"/>
      <c r="K25" s="67"/>
      <c r="L25" s="67"/>
      <c r="M25" s="67"/>
      <c r="N25" s="67"/>
      <c r="O25" s="67"/>
      <c r="P25" s="68"/>
      <c r="Q25" s="68"/>
      <c r="R25" s="67"/>
      <c r="S25" s="67"/>
      <c r="T25" s="55"/>
      <c r="U25" s="55"/>
      <c r="V25" s="58"/>
      <c r="W25" s="58"/>
      <c r="X25" s="58"/>
      <c r="Y25" s="69"/>
      <c r="Z25" s="66"/>
      <c r="AA25" s="69"/>
      <c r="AB25" s="69"/>
      <c r="AC25" s="70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</row>
    <row r="26" spans="1:66" s="62" customFormat="1" ht="18.75">
      <c r="A26" s="47">
        <v>1</v>
      </c>
      <c r="B26" s="63"/>
      <c r="C26" s="64" t="s">
        <v>45</v>
      </c>
      <c r="D26" s="65" t="s">
        <v>10</v>
      </c>
      <c r="E26" s="69">
        <v>22</v>
      </c>
      <c r="F26" s="69">
        <v>88</v>
      </c>
      <c r="G26" s="69">
        <v>606</v>
      </c>
      <c r="H26" s="67">
        <v>2646</v>
      </c>
      <c r="I26" s="67"/>
      <c r="J26" s="67"/>
      <c r="K26" s="67">
        <v>2646</v>
      </c>
      <c r="L26" s="67"/>
      <c r="M26" s="67"/>
      <c r="N26" s="67"/>
      <c r="O26" s="67"/>
      <c r="P26" s="68">
        <v>2646</v>
      </c>
      <c r="Q26" s="68"/>
      <c r="R26" s="67"/>
      <c r="S26" s="67">
        <v>2646</v>
      </c>
      <c r="T26" s="55">
        <f t="shared" ref="T26" si="9">SUM((S26/AA26)*Z26)/1000</f>
        <v>2.9889999999999999</v>
      </c>
      <c r="U26" s="55">
        <f t="shared" ref="U26" si="10">SUM(S26*AB26)/1000</f>
        <v>2.2226399999999997</v>
      </c>
      <c r="V26" s="58"/>
      <c r="W26" s="58"/>
      <c r="X26" s="58"/>
      <c r="Y26" s="69"/>
      <c r="Z26" s="66">
        <v>61</v>
      </c>
      <c r="AA26" s="69">
        <v>54</v>
      </c>
      <c r="AB26" s="69" t="s">
        <v>38</v>
      </c>
      <c r="AC26" s="70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</row>
  </sheetData>
  <mergeCells count="25">
    <mergeCell ref="AB1:AB3"/>
    <mergeCell ref="AC1:AC3"/>
    <mergeCell ref="H2:K2"/>
    <mergeCell ref="L2:O2"/>
    <mergeCell ref="P2:S2"/>
    <mergeCell ref="T2:T3"/>
    <mergeCell ref="X2:X3"/>
    <mergeCell ref="Y2:Y3"/>
    <mergeCell ref="Z2:Z3"/>
    <mergeCell ref="AA2:AA3"/>
    <mergeCell ref="W1:W3"/>
    <mergeCell ref="X1:Y1"/>
    <mergeCell ref="Z1:AA1"/>
    <mergeCell ref="G1:G3"/>
    <mergeCell ref="H1:K1"/>
    <mergeCell ref="L1:O1"/>
    <mergeCell ref="P1:U1"/>
    <mergeCell ref="V1:V3"/>
    <mergeCell ref="U2:U3"/>
    <mergeCell ref="F1:F3"/>
    <mergeCell ref="A1:A3"/>
    <mergeCell ref="B1:B3"/>
    <mergeCell ref="C1:C3"/>
    <mergeCell ref="D1:D3"/>
    <mergeCell ref="E1:E3"/>
  </mergeCells>
  <pageMargins left="0.70866141732283472" right="0.70866141732283472" top="0.74803149606299213" bottom="0.74803149606299213" header="0.31496062992125984" footer="0.31496062992125984"/>
  <pageSetup paperSize="9" firstPageNumber="5" pageOrder="overThenDown" orientation="landscape" useFirstPageNumber="1" r:id="rId1"/>
  <headerFooter>
    <oddFooter>&amp;LАСП-ВВС-ТР_изл&amp;CСписък № 6 за допълнение и изменение&amp;R&amp;P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Кл.БП-ВВС-ТР_изм</vt:lpstr>
      <vt:lpstr>АСП-ВВС-ТР_изм</vt:lpstr>
      <vt:lpstr>'Кл.БП-ВВС-ТР_изм'!Print_Area</vt:lpstr>
      <vt:lpstr>'АСП-ВВС-ТР_изм'!Print_Titles</vt:lpstr>
      <vt:lpstr>'Кл.БП-ВВС-ТР_изм'!Print_Titles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2024-08-09T11:15:03Z</cp:lastPrinted>
  <dcterms:created xsi:type="dcterms:W3CDTF">2019-11-08T08:01:00Z</dcterms:created>
  <dcterms:modified xsi:type="dcterms:W3CDTF">2024-08-21T13:07:39Z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C480AE6F1F6449AC94A09AFC32D2726A</vt:lpwstr>
  </property>
  <property fmtid="{D5CDD505-2E9C-101B-9397-08002B2CF9AE}" pid="3" name="KSOProductBuildVer">
    <vt:lpwstr>1033-11.2.0.11042</vt:lpwstr>
  </property>
</Properties>
</file>